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<sst xmlns="http://schemas.openxmlformats.org/spreadsheetml/2006/main" count="33" uniqueCount="32">
  <si>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диаметр шестерни шагового двигателя</t>
  </si>
  <si>
    <t>диаметр шестерни приводного ролика</t>
  </si>
  <si>
    <t>диаметр приводного ролика</t>
  </si>
  <si>
    <t xml:space="preserve">диаметр наружний тора </t>
  </si>
  <si>
    <t>Дшшд</t>
  </si>
  <si>
    <t>Дшпр</t>
  </si>
  <si>
    <t>Дпр</t>
  </si>
  <si>
    <t>Днт</t>
  </si>
  <si>
    <t>Двт</t>
  </si>
  <si>
    <t>число шагов за один оборот шагового двигателя</t>
  </si>
  <si>
    <t>Чш</t>
  </si>
  <si>
    <t>шаг раскладки за один шаг шагового двигателя</t>
  </si>
  <si>
    <t>Шр</t>
  </si>
  <si>
    <t>СНТ-3Р</t>
  </si>
  <si>
    <t>по диаметру приводного ролика</t>
  </si>
  <si>
    <t>по внутреннему диаметру тора</t>
  </si>
  <si>
    <t>диаметр провода с изоляцией</t>
  </si>
  <si>
    <t>Р</t>
  </si>
  <si>
    <t>Д</t>
  </si>
  <si>
    <t>число витков первого ряда</t>
  </si>
  <si>
    <t>число витков второго ряда</t>
  </si>
  <si>
    <t>диаметр внутренний тора второго ряда</t>
  </si>
  <si>
    <t>возможное число витков первого наружного ряда</t>
  </si>
  <si>
    <t>коэф увел наружного ряда</t>
  </si>
  <si>
    <t>диаметр наружний 2 ряда</t>
  </si>
  <si>
    <t xml:space="preserve">коэффициент раскладки первого ряда </t>
  </si>
  <si>
    <t>коэффициент учитывающий  нарастание наружнего  диаметра</t>
  </si>
  <si>
    <t>коэффициетр учитывающий сминание приводного ролика</t>
  </si>
  <si>
    <t>диаметр внутренний тора первого ряда</t>
  </si>
  <si>
    <t>диаметр внутренний тора</t>
  </si>
  <si>
    <t>РАСЧЕТ РАСКЛАДКИ ТОРА И РЯДА</t>
  </si>
  <si>
    <t>СНС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</si>
</sst>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I27" sqref="I27"/>
    </sheetView>
  </sheetViews>
  <sheetFormatPr defaultColWidth="9.00390625" defaultRowHeight="12.75"/>
  <cols>
    <col min="1" max="1" width="56.375" style="0" customWidth="1"/>
    <col min="5" max="5" width="12.75390625" style="0" customWidth="1"/>
  </cols>
  <sheetData>
    <row r="2" spans="1:8" ht="12.75">
      <c r="A2" s="1" t="s">
        <v>30</v>
      </c>
      <c r="B2" s="1"/>
      <c r="C2" s="1"/>
      <c r="D2" s="1"/>
      <c r="E2" s="1"/>
      <c r="F2" s="1"/>
      <c r="G2" s="1"/>
      <c r="H2" s="1"/>
    </row>
    <row r="4" ht="13.5" thickBot="1"/>
    <row r="5" spans="1:8" ht="16.5" customHeight="1" thickTop="1">
      <c r="A5" s="6"/>
      <c r="B5" s="7"/>
      <c r="C5" s="7"/>
      <c r="D5" s="7" t="s">
        <v>13</v>
      </c>
      <c r="E5" s="7"/>
      <c r="F5" s="7" t="s">
        <v>31</v>
      </c>
      <c r="G5" s="7"/>
      <c r="H5" s="8"/>
    </row>
    <row r="6" spans="1:8" ht="16.5" customHeight="1">
      <c r="A6" s="9" t="s">
        <v>0</v>
      </c>
      <c r="B6" s="2" t="s">
        <v>4</v>
      </c>
      <c r="C6" s="2"/>
      <c r="D6" s="2">
        <v>11</v>
      </c>
      <c r="E6" s="2"/>
      <c r="F6" s="2">
        <v>11</v>
      </c>
      <c r="G6" s="2">
        <v>11</v>
      </c>
      <c r="H6" s="10">
        <v>11</v>
      </c>
    </row>
    <row r="7" spans="1:8" ht="16.5" customHeight="1">
      <c r="A7" s="9" t="s">
        <v>1</v>
      </c>
      <c r="B7" s="2" t="s">
        <v>5</v>
      </c>
      <c r="C7" s="2"/>
      <c r="D7" s="2">
        <v>70</v>
      </c>
      <c r="E7" s="2"/>
      <c r="F7" s="2">
        <v>0</v>
      </c>
      <c r="G7" s="2">
        <v>0</v>
      </c>
      <c r="H7" s="10">
        <v>0</v>
      </c>
    </row>
    <row r="8" spans="1:8" ht="16.5" customHeight="1">
      <c r="A8" s="9" t="s">
        <v>2</v>
      </c>
      <c r="B8" s="2" t="s">
        <v>6</v>
      </c>
      <c r="C8" s="2"/>
      <c r="D8" s="2">
        <v>60</v>
      </c>
      <c r="E8" s="2"/>
      <c r="F8" s="2">
        <v>0</v>
      </c>
      <c r="G8" s="2">
        <v>0</v>
      </c>
      <c r="H8" s="10">
        <v>0</v>
      </c>
    </row>
    <row r="9" spans="1:8" ht="16.5" customHeight="1">
      <c r="A9" s="9" t="s">
        <v>3</v>
      </c>
      <c r="B9" s="2" t="s">
        <v>7</v>
      </c>
      <c r="C9" s="2"/>
      <c r="D9" s="2">
        <v>136</v>
      </c>
      <c r="E9" s="2"/>
      <c r="F9" s="2">
        <v>0</v>
      </c>
      <c r="G9" s="2">
        <v>0</v>
      </c>
      <c r="H9" s="10">
        <v>0</v>
      </c>
    </row>
    <row r="10" spans="1:8" ht="16.5" customHeight="1">
      <c r="A10" s="9" t="s">
        <v>29</v>
      </c>
      <c r="B10" s="2" t="s">
        <v>8</v>
      </c>
      <c r="C10" s="2"/>
      <c r="D10" s="2">
        <v>98</v>
      </c>
      <c r="E10" s="2"/>
      <c r="F10" s="2">
        <v>0</v>
      </c>
      <c r="G10" s="2">
        <v>0</v>
      </c>
      <c r="H10" s="10">
        <v>0</v>
      </c>
    </row>
    <row r="11" spans="1:8" ht="16.5" customHeight="1">
      <c r="A11" s="9" t="s">
        <v>9</v>
      </c>
      <c r="B11" s="2" t="s">
        <v>10</v>
      </c>
      <c r="C11" s="2"/>
      <c r="D11" s="2">
        <v>200</v>
      </c>
      <c r="E11" s="2"/>
      <c r="F11" s="2">
        <v>200</v>
      </c>
      <c r="G11" s="2">
        <v>360</v>
      </c>
      <c r="H11" s="10">
        <v>400</v>
      </c>
    </row>
    <row r="12" spans="1:8" ht="16.5" customHeight="1">
      <c r="A12" s="9" t="s">
        <v>11</v>
      </c>
      <c r="B12" s="2" t="s">
        <v>12</v>
      </c>
      <c r="C12" s="2"/>
      <c r="D12" s="3">
        <f>SUM(D6*3.14/D11*D8/D7)</f>
        <v>0.14802857142857143</v>
      </c>
      <c r="E12" s="3"/>
      <c r="F12" s="3">
        <f>SUM(F6*3.14/F11)</f>
        <v>0.1727</v>
      </c>
      <c r="G12" s="3">
        <f>SUM(G6*3.14/G11)</f>
        <v>0.09594444444444444</v>
      </c>
      <c r="H12" s="11">
        <f>SUM(H6*3.14/H11)</f>
        <v>0.08635</v>
      </c>
    </row>
    <row r="13" spans="1:8" ht="16.5" customHeight="1">
      <c r="A13" s="9" t="s">
        <v>14</v>
      </c>
      <c r="B13" s="2"/>
      <c r="C13" s="2"/>
      <c r="D13" s="2"/>
      <c r="E13" s="2"/>
      <c r="F13" s="2"/>
      <c r="G13" s="2"/>
      <c r="H13" s="10"/>
    </row>
    <row r="14" spans="1:8" ht="16.5" customHeight="1">
      <c r="A14" s="9" t="s">
        <v>11</v>
      </c>
      <c r="B14" s="2"/>
      <c r="C14" s="2"/>
      <c r="D14" s="3">
        <f>SUM(D12*D10/D9)</f>
        <v>0.10666764705882353</v>
      </c>
      <c r="E14" s="3"/>
      <c r="F14" s="3">
        <v>0</v>
      </c>
      <c r="G14" s="3">
        <v>0</v>
      </c>
      <c r="H14" s="11">
        <v>0</v>
      </c>
    </row>
    <row r="15" spans="1:8" ht="16.5" customHeight="1">
      <c r="A15" s="9" t="s">
        <v>15</v>
      </c>
      <c r="B15" s="2"/>
      <c r="C15" s="2"/>
      <c r="D15" s="2"/>
      <c r="E15" s="2"/>
      <c r="F15" s="2"/>
      <c r="G15" s="2"/>
      <c r="H15" s="10"/>
    </row>
    <row r="16" spans="1:8" ht="16.5" customHeight="1">
      <c r="A16" s="12" t="s">
        <v>16</v>
      </c>
      <c r="B16" s="2" t="s">
        <v>18</v>
      </c>
      <c r="C16" s="2"/>
      <c r="D16" s="2">
        <v>2.7</v>
      </c>
      <c r="E16" s="2"/>
      <c r="F16" s="2">
        <v>2.7</v>
      </c>
      <c r="G16" s="2">
        <v>0.085</v>
      </c>
      <c r="H16" s="10">
        <v>2.7</v>
      </c>
    </row>
    <row r="17" spans="1:8" ht="16.5" customHeight="1">
      <c r="A17" s="9" t="s">
        <v>26</v>
      </c>
      <c r="B17" s="2"/>
      <c r="C17" s="2"/>
      <c r="D17" s="2">
        <v>1.02</v>
      </c>
      <c r="E17" s="2"/>
      <c r="F17" s="2">
        <v>0</v>
      </c>
      <c r="G17" s="2">
        <v>0</v>
      </c>
      <c r="H17" s="10">
        <v>0</v>
      </c>
    </row>
    <row r="18" spans="1:8" ht="16.5" customHeight="1">
      <c r="A18" s="9" t="s">
        <v>27</v>
      </c>
      <c r="B18" s="2"/>
      <c r="C18" s="2"/>
      <c r="D18" s="2">
        <v>1.04</v>
      </c>
      <c r="E18" s="2"/>
      <c r="F18" s="2">
        <v>0</v>
      </c>
      <c r="G18" s="2">
        <v>0</v>
      </c>
      <c r="H18" s="10">
        <v>0</v>
      </c>
    </row>
    <row r="19" spans="1:8" ht="16.5" customHeight="1">
      <c r="A19" s="9" t="s">
        <v>25</v>
      </c>
      <c r="B19" s="2" t="s">
        <v>17</v>
      </c>
      <c r="C19" s="2"/>
      <c r="D19" s="4">
        <f>SUM(D16/D14*10*D17*D18)</f>
        <v>268.51253205393334</v>
      </c>
      <c r="E19" s="4"/>
      <c r="F19" s="4">
        <f>SUM(F16/F12*100)</f>
        <v>1563.4047481181242</v>
      </c>
      <c r="G19" s="4">
        <f>SUM(G16/G12*100)</f>
        <v>88.5929357266937</v>
      </c>
      <c r="H19" s="13">
        <f>SUM(H16/H12*100)</f>
        <v>3126.8094962362484</v>
      </c>
    </row>
    <row r="20" spans="1:8" ht="16.5" customHeight="1">
      <c r="A20" s="9" t="s">
        <v>19</v>
      </c>
      <c r="B20" s="2"/>
      <c r="C20" s="2"/>
      <c r="D20" s="2">
        <f>SUM((D10-D16)*3.14/D16)</f>
        <v>110.83037037037037</v>
      </c>
      <c r="E20" s="2"/>
      <c r="F20" s="2">
        <v>0</v>
      </c>
      <c r="G20" s="2">
        <v>0</v>
      </c>
      <c r="H20" s="10">
        <v>0</v>
      </c>
    </row>
    <row r="21" spans="1:8" ht="16.5" customHeight="1">
      <c r="A21" s="9" t="s">
        <v>28</v>
      </c>
      <c r="B21" s="2"/>
      <c r="C21" s="2"/>
      <c r="D21" s="2">
        <f>SUM(D10-2*D16)</f>
        <v>92.6</v>
      </c>
      <c r="E21" s="2"/>
      <c r="F21" s="2">
        <v>0</v>
      </c>
      <c r="G21" s="2">
        <v>0</v>
      </c>
      <c r="H21" s="10">
        <v>0</v>
      </c>
    </row>
    <row r="22" spans="1:8" ht="16.5" customHeight="1">
      <c r="A22" s="9" t="s">
        <v>20</v>
      </c>
      <c r="B22" s="2"/>
      <c r="C22" s="2"/>
      <c r="D22" s="2">
        <f>SUM((D21-D16)*3.14/D16)</f>
        <v>104.55037037037036</v>
      </c>
      <c r="E22" s="2"/>
      <c r="F22" s="2">
        <v>0</v>
      </c>
      <c r="G22" s="2">
        <v>0</v>
      </c>
      <c r="H22" s="10">
        <v>0</v>
      </c>
    </row>
    <row r="23" spans="1:8" ht="16.5" customHeight="1">
      <c r="A23" s="9" t="s">
        <v>21</v>
      </c>
      <c r="B23" s="2"/>
      <c r="C23" s="2"/>
      <c r="D23" s="2">
        <f>SUM(D21-2*D16)</f>
        <v>87.19999999999999</v>
      </c>
      <c r="E23" s="2"/>
      <c r="F23" s="2">
        <v>0</v>
      </c>
      <c r="G23" s="2">
        <v>0</v>
      </c>
      <c r="H23" s="10">
        <v>0</v>
      </c>
    </row>
    <row r="24" spans="1:8" ht="16.5" customHeight="1">
      <c r="A24" s="9" t="s">
        <v>22</v>
      </c>
      <c r="B24" s="2"/>
      <c r="C24" s="2"/>
      <c r="D24" s="2">
        <f>SUM(D9*3.14/D16)</f>
        <v>158.16296296296295</v>
      </c>
      <c r="E24" s="2"/>
      <c r="F24" s="2">
        <v>0</v>
      </c>
      <c r="G24" s="2">
        <v>0</v>
      </c>
      <c r="H24" s="10">
        <v>0</v>
      </c>
    </row>
    <row r="25" spans="1:8" ht="16.5" customHeight="1">
      <c r="A25" s="9" t="s">
        <v>23</v>
      </c>
      <c r="B25" s="2"/>
      <c r="C25" s="2"/>
      <c r="D25" s="2">
        <f>SUM(D20/D24*2)</f>
        <v>1.4014705882352942</v>
      </c>
      <c r="E25" s="2"/>
      <c r="F25" s="2">
        <v>0</v>
      </c>
      <c r="G25" s="2">
        <v>0</v>
      </c>
      <c r="H25" s="10">
        <v>0</v>
      </c>
    </row>
    <row r="26" spans="1:8" ht="16.5" customHeight="1" thickBot="1">
      <c r="A26" s="14" t="s">
        <v>24</v>
      </c>
      <c r="B26" s="5"/>
      <c r="C26" s="5"/>
      <c r="D26" s="5">
        <f>SUM(D9+D16*D25)</f>
        <v>139.7839705882353</v>
      </c>
      <c r="E26" s="5"/>
      <c r="F26" s="5">
        <v>0</v>
      </c>
      <c r="G26" s="5">
        <v>0</v>
      </c>
      <c r="H26" s="15">
        <v>0</v>
      </c>
    </row>
    <row r="27" ht="13.5" thickTop="1"/>
  </sheetData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Aliona Geraschenko</cp:lastModifiedBy>
  <dcterms:created xsi:type="dcterms:W3CDTF">2005-09-08T02:21:32Z</dcterms:created>
  <dcterms:modified xsi:type="dcterms:W3CDTF">2005-09-09T06:02:17Z</dcterms:modified>
  <cp:category/>
  <cp:version/>
  <cp:contentType/>
  <cp:contentStatus/>
</cp:coreProperties>
</file>